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OSBD\ROZPOČET VHČ\"/>
    </mc:Choice>
  </mc:AlternateContent>
  <xr:revisionPtr revIDLastSave="0" documentId="13_ncr:1_{0DB05377-D8DF-418D-989F-B0DD188100B7}" xr6:coauthVersionLast="47" xr6:coauthVersionMax="47" xr10:uidLastSave="{00000000-0000-0000-0000-000000000000}"/>
  <bookViews>
    <workbookView xWindow="-120" yWindow="-120" windowWidth="29040" windowHeight="15840" activeTab="2" xr2:uid="{7E79732D-D4CA-496C-8DF9-7E50E1A907F3}"/>
  </bookViews>
  <sheets>
    <sheet name="plán oprav 2025" sheetId="1" r:id="rId1"/>
    <sheet name="List1" sheetId="3" state="hidden" r:id="rId2"/>
    <sheet name="Finanční plán 2025" sheetId="2" r:id="rId3"/>
  </sheets>
  <definedNames>
    <definedName name="_Hlk138400938" localSheetId="2">'Finanční plán 2025'!$A$1</definedName>
    <definedName name="_Hlk138400938" localSheetId="0">'plán oprav 2025'!$A$1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3" l="1"/>
  <c r="G1" i="3" s="1"/>
  <c r="C17" i="1"/>
  <c r="C12" i="2"/>
  <c r="C26" i="2"/>
  <c r="C32" i="1"/>
  <c r="C27" i="2" l="1"/>
  <c r="C34" i="1"/>
  <c r="C28" i="2" l="1"/>
  <c r="C29" i="2" s="1"/>
</calcChain>
</file>

<file path=xl/sharedStrings.xml><?xml version="1.0" encoding="utf-8"?>
<sst xmlns="http://schemas.openxmlformats.org/spreadsheetml/2006/main" count="80" uniqueCount="69">
  <si>
    <t>Druh opravy a údržby</t>
  </si>
  <si>
    <t>podle aktuálních potřeb</t>
  </si>
  <si>
    <t>Opravy výtahů včetně odstranění závad dle servisních a provozních zpráv, odborné zkoušky a inspekční prohlídky výtahů dle termínů</t>
  </si>
  <si>
    <t>Kamínky 17, 19</t>
  </si>
  <si>
    <t>Očištění fasády na BD Kamínky 17 a 19</t>
  </si>
  <si>
    <t>Kamínky 17,19</t>
  </si>
  <si>
    <t>Celkové náklady na bytové domy</t>
  </si>
  <si>
    <t>ostatní objekty – nebytové domy</t>
  </si>
  <si>
    <t>Nebytové domy</t>
  </si>
  <si>
    <t xml:space="preserve">Běžné opravy a údržba nebytových prostor </t>
  </si>
  <si>
    <t xml:space="preserve">podle aktuálních potřeb       </t>
  </si>
  <si>
    <t xml:space="preserve">Pravidelný servis a revize elektro, plynu, PO, EZS </t>
  </si>
  <si>
    <t xml:space="preserve">Kamínky 3a </t>
  </si>
  <si>
    <t xml:space="preserve">Běžná údržba nebytových jednotek, servis a opravy venkovního výtahu  </t>
  </si>
  <si>
    <t>KC Skála – Oblá 54a</t>
  </si>
  <si>
    <t>Oprava kancelářích – výměna podlahové krytiny (sekretariát, 2 kanceláře OVV)</t>
  </si>
  <si>
    <t>Oprava rozvodů ZTI</t>
  </si>
  <si>
    <t xml:space="preserve">Celkem náklady za nebytové objekty </t>
  </si>
  <si>
    <t xml:space="preserve">CELKEM NÁKLADY za bytové a nebytové domy </t>
  </si>
  <si>
    <t xml:space="preserve">Vypracoval: Ing. Jaromír Vašourek  </t>
  </si>
  <si>
    <t>Bytový                                   dům</t>
  </si>
  <si>
    <t>Účet</t>
  </si>
  <si>
    <t>Věcná náplň ukazatele</t>
  </si>
  <si>
    <t>Nájemné nebytové domy</t>
  </si>
  <si>
    <t>Poplatky a úroky z prodlení</t>
  </si>
  <si>
    <t>Jiné ostatní výnosy</t>
  </si>
  <si>
    <t>Úroky z bankovních účtů</t>
  </si>
  <si>
    <t>Výnosy z transferů</t>
  </si>
  <si>
    <t>Výnosy celkem</t>
  </si>
  <si>
    <t>Spotřeba energie</t>
  </si>
  <si>
    <t>Opravy a udržování</t>
  </si>
  <si>
    <t>Cestovné</t>
  </si>
  <si>
    <t>Ostatní služby</t>
  </si>
  <si>
    <t>Mzdové náklady</t>
  </si>
  <si>
    <t>Sociální a zdravotní pojištění</t>
  </si>
  <si>
    <t>Ostatní daně a poplatky (kolky)</t>
  </si>
  <si>
    <t>Jiné ostatní náklady</t>
  </si>
  <si>
    <t>Odpisy nemovitého majetku</t>
  </si>
  <si>
    <t>Tvorba a zúčtování opravných položek</t>
  </si>
  <si>
    <t>Nákup DDHM</t>
  </si>
  <si>
    <t>Náklady celkem</t>
  </si>
  <si>
    <t>Výsledek hospodaření před zdaněním</t>
  </si>
  <si>
    <t>Výsledek hospodaření k převodu</t>
  </si>
  <si>
    <t xml:space="preserve">Oprava vnitřních rozvodů elektro v bytech </t>
  </si>
  <si>
    <t xml:space="preserve">Velké opravy uvolněných bytů (VZMR) </t>
  </si>
  <si>
    <t xml:space="preserve">Opravy havarijního stavu koupelen vč. výměny zařizovacích předmětů  </t>
  </si>
  <si>
    <t>Výměna či oprava kuchyňských linek vč. sporáků</t>
  </si>
  <si>
    <t>Rekonstrukce elektroinstalace stoupací trasy a elektroměrového rozvaděče a osvětlení spol. prostor</t>
  </si>
  <si>
    <t>Oblá 75a/ UMČ</t>
  </si>
  <si>
    <t xml:space="preserve">Opravy vadných podkladů podlah vč. výměny krytiny </t>
  </si>
  <si>
    <t>Zákonné sociální náklady (školení)</t>
  </si>
  <si>
    <t>Nájemné bytové domy</t>
  </si>
  <si>
    <t>Spotřeba materiálu, nákup drobného hmot. majetku</t>
  </si>
  <si>
    <t>Vypracovala: Markéta Hlaváčková</t>
  </si>
  <si>
    <t>účetní VHČ</t>
  </si>
  <si>
    <t>Finanční plán VHČ na rok 2025 v tis. Kč</t>
  </si>
  <si>
    <t>Plán oprav VHČ na rok 2025 – bytové domy</t>
  </si>
  <si>
    <t xml:space="preserve">Plán oprav VHČ na rok 2025 </t>
  </si>
  <si>
    <t xml:space="preserve">Běžné opravy, údržba a servis tech. zařízení (EZS, VZT, fontána, výtah, servis elektro a hromosvodů apod.)  </t>
  </si>
  <si>
    <t>Kamínky 25 - 35</t>
  </si>
  <si>
    <t>Oprava střech, Kamínky 25 - 35</t>
  </si>
  <si>
    <t>Oprava boilerovny</t>
  </si>
  <si>
    <t>Běžná údržba bytů a společných prostor domů, odstranění havárií vody, elektro, plynu, kanalizace, rozvodů tepla, výměna kouřových čidel, opravy podlah, zařizovacích předmětů v koupelnách a WC, kuchyňských linek a sporáků, apod.</t>
  </si>
  <si>
    <t xml:space="preserve">výměna vodoměrů a měřičů tepla dálkově odčitatelných externí odečty, externí rozúčtování nákladů tepla, dezinfekce a deratizace bytů a společných prostor domů úklid, odvoz kom. odpadu, vyklízecí služby, projektové dokumentace apod. Pravidelné revize v domech – požární ochrana, elektro, plyn, komíny  </t>
  </si>
  <si>
    <t>V Brně 11.10.2024</t>
  </si>
  <si>
    <t>Daň z příjmů (daň za rok 2025) odhadem</t>
  </si>
  <si>
    <t>Návrh v tis. Kč</t>
  </si>
  <si>
    <t>Návrh v tis.Kč</t>
  </si>
  <si>
    <t>Návrh v 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</si>
</sst>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8"/>
      <color theme="1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3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vertical="center" wrapText="1"/>
    </xf>
    <xf numFmtId="3" fontId="13" fillId="0" borderId="22" xfId="0" applyNumberFormat="1" applyFont="1" applyBorder="1" applyAlignment="1">
      <alignment horizontal="right" vertical="center"/>
    </xf>
    <xf numFmtId="0" fontId="13" fillId="0" borderId="21" xfId="0" applyFont="1" applyBorder="1" applyAlignment="1">
      <alignment vertical="center"/>
    </xf>
    <xf numFmtId="3" fontId="8" fillId="0" borderId="22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3" fontId="1" fillId="0" borderId="23" xfId="0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horizontal="right" vertical="center"/>
    </xf>
    <xf numFmtId="3" fontId="14" fillId="0" borderId="23" xfId="0" applyNumberFormat="1" applyFont="1" applyBorder="1" applyAlignment="1">
      <alignment horizontal="right" vertical="center"/>
    </xf>
    <xf numFmtId="0" fontId="13" fillId="0" borderId="2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3" fontId="8" fillId="0" borderId="1" xfId="0" applyNumberFormat="1" applyFont="1" applyBorder="1" applyAlignment="1">
      <alignment vertical="center" wrapText="1"/>
    </xf>
    <xf numFmtId="44" fontId="0" fillId="0" borderId="0" xfId="1" applyFont="1"/>
    <xf numFmtId="44" fontId="19" fillId="0" borderId="0" xfId="1" applyFont="1"/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indent="5"/>
    </xf>
    <xf numFmtId="0" fontId="8" fillId="0" borderId="22" xfId="0" applyFont="1" applyBorder="1" applyAlignment="1">
      <alignment horizontal="center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0" fontId="8" fillId="0" borderId="30" xfId="0" applyFont="1" applyBorder="1" applyAlignment="1">
      <alignment horizontal="right" vertical="center" wrapText="1"/>
    </xf>
    <xf numFmtId="0" fontId="8" fillId="0" borderId="31" xfId="0" applyFont="1" applyBorder="1" applyAlignment="1">
      <alignment horizontal="right" vertical="center" wrapText="1"/>
    </xf>
    <xf numFmtId="3" fontId="8" fillId="0" borderId="29" xfId="0" applyNumberFormat="1" applyFont="1" applyBorder="1" applyAlignment="1">
      <alignment horizontal="right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wrapText="1"/>
    </xf>
    <xf numFmtId="0" fontId="8" fillId="0" borderId="29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right" vertical="center" wrapText="1"/>
    </xf>
    <xf numFmtId="0" fontId="8" fillId="0" borderId="35" xfId="0" applyFont="1" applyBorder="1" applyAlignment="1">
      <alignment horizontal="lef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3" fontId="8" fillId="0" borderId="4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8" fillId="0" borderId="33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7F06-139F-4618-B11B-7FC25C0F2A6D}">
  <sheetPr>
    <pageSetUpPr fitToPage="1"/>
  </sheetPr>
  <dimension ref="A1:J38"/>
  <sheetViews>
    <sheetView showGridLines="0" workbookViewId="0">
      <selection activeCell="E5" sqref="E5"/>
    </sheetView>
  </sheetViews>
  <sheetFormatPr defaultRowHeight="15" x14ac:dyDescent="0.25"/>
  <cols>
    <col min="1" max="1" width="17.140625" customWidth="1"/>
    <col min="2" max="2" width="58.85546875" customWidth="1"/>
    <col min="3" max="3" width="13.140625" customWidth="1"/>
  </cols>
  <sheetData>
    <row r="1" spans="1:10" ht="24" thickBot="1" x14ac:dyDescent="0.3">
      <c r="A1" s="71" t="s">
        <v>56</v>
      </c>
      <c r="B1" s="71"/>
      <c r="C1" s="71"/>
    </row>
    <row r="2" spans="1:10" ht="15.75" customHeight="1" x14ac:dyDescent="0.25">
      <c r="A2" s="75" t="s">
        <v>20</v>
      </c>
      <c r="B2" s="75" t="s">
        <v>0</v>
      </c>
      <c r="C2" s="63" t="s">
        <v>67</v>
      </c>
    </row>
    <row r="3" spans="1:10" ht="27" customHeight="1" x14ac:dyDescent="0.25">
      <c r="A3" s="76"/>
      <c r="B3" s="76"/>
      <c r="C3" s="72"/>
    </row>
    <row r="4" spans="1:10" ht="28.5" x14ac:dyDescent="0.25">
      <c r="A4" s="41" t="s">
        <v>1</v>
      </c>
      <c r="B4" s="46" t="s">
        <v>44</v>
      </c>
      <c r="C4" s="40">
        <v>2000</v>
      </c>
    </row>
    <row r="5" spans="1:10" ht="71.25" x14ac:dyDescent="0.25">
      <c r="A5" s="41" t="s">
        <v>1</v>
      </c>
      <c r="B5" s="44" t="s">
        <v>62</v>
      </c>
      <c r="C5" s="37">
        <v>4900</v>
      </c>
    </row>
    <row r="6" spans="1:10" ht="28.5" hidden="1" x14ac:dyDescent="0.25">
      <c r="A6" s="36" t="s">
        <v>1</v>
      </c>
      <c r="B6" s="34" t="s">
        <v>43</v>
      </c>
      <c r="C6" s="38"/>
    </row>
    <row r="7" spans="1:10" ht="28.5" hidden="1" x14ac:dyDescent="0.25">
      <c r="A7" s="36" t="s">
        <v>1</v>
      </c>
      <c r="B7" s="34" t="s">
        <v>49</v>
      </c>
      <c r="C7" s="38"/>
    </row>
    <row r="8" spans="1:10" ht="28.5" hidden="1" x14ac:dyDescent="0.25">
      <c r="A8" s="42" t="s">
        <v>1</v>
      </c>
      <c r="B8" s="45" t="s">
        <v>46</v>
      </c>
      <c r="C8" s="39"/>
    </row>
    <row r="9" spans="1:10" ht="86.25" x14ac:dyDescent="0.25">
      <c r="A9" s="41" t="s">
        <v>1</v>
      </c>
      <c r="B9" s="43" t="s">
        <v>63</v>
      </c>
      <c r="C9" s="40">
        <v>1800</v>
      </c>
    </row>
    <row r="10" spans="1:10" ht="28.5" hidden="1" customHeight="1" x14ac:dyDescent="0.25">
      <c r="A10" s="42" t="s">
        <v>1</v>
      </c>
      <c r="B10" s="45" t="s">
        <v>45</v>
      </c>
      <c r="C10" s="39"/>
      <c r="J10" s="35"/>
    </row>
    <row r="11" spans="1:10" ht="42.75" x14ac:dyDescent="0.25">
      <c r="A11" s="41" t="s">
        <v>1</v>
      </c>
      <c r="B11" s="44" t="s">
        <v>2</v>
      </c>
      <c r="C11" s="47">
        <v>750</v>
      </c>
      <c r="J11" s="35"/>
    </row>
    <row r="12" spans="1:10" x14ac:dyDescent="0.25">
      <c r="A12" s="77" t="s">
        <v>59</v>
      </c>
      <c r="B12" s="79" t="s">
        <v>60</v>
      </c>
      <c r="C12" s="81">
        <v>13000</v>
      </c>
      <c r="J12" s="35"/>
    </row>
    <row r="13" spans="1:10" x14ac:dyDescent="0.25">
      <c r="A13" s="78"/>
      <c r="B13" s="80"/>
      <c r="C13" s="82"/>
      <c r="J13" s="35"/>
    </row>
    <row r="14" spans="1:10" x14ac:dyDescent="0.25">
      <c r="A14" s="41" t="s">
        <v>3</v>
      </c>
      <c r="B14" s="44" t="s">
        <v>61</v>
      </c>
      <c r="C14" s="40">
        <v>1000</v>
      </c>
    </row>
    <row r="15" spans="1:10" hidden="1" x14ac:dyDescent="0.25">
      <c r="A15" s="42" t="s">
        <v>3</v>
      </c>
      <c r="B15" s="34" t="s">
        <v>4</v>
      </c>
      <c r="C15" s="49">
        <v>0</v>
      </c>
    </row>
    <row r="16" spans="1:10" ht="28.5" x14ac:dyDescent="0.25">
      <c r="A16" s="41" t="s">
        <v>5</v>
      </c>
      <c r="B16" s="48" t="s">
        <v>47</v>
      </c>
      <c r="C16" s="40">
        <v>1500</v>
      </c>
    </row>
    <row r="17" spans="1:3" ht="15" customHeight="1" x14ac:dyDescent="0.25">
      <c r="A17" s="83" t="s">
        <v>6</v>
      </c>
      <c r="B17" s="84"/>
      <c r="C17" s="73">
        <f>SUM(C4:C16)</f>
        <v>24950</v>
      </c>
    </row>
    <row r="18" spans="1:3" ht="15.75" customHeight="1" thickBot="1" x14ac:dyDescent="0.3">
      <c r="A18" s="53"/>
      <c r="B18" s="54"/>
      <c r="C18" s="74"/>
    </row>
    <row r="19" spans="1:3" ht="15" customHeight="1" x14ac:dyDescent="0.25">
      <c r="A19" s="5"/>
      <c r="B19" s="2"/>
      <c r="C19" s="6"/>
    </row>
    <row r="20" spans="1:3" ht="23.25" x14ac:dyDescent="0.25">
      <c r="A20" s="2"/>
      <c r="B20" s="30" t="s">
        <v>57</v>
      </c>
      <c r="C20" s="3"/>
    </row>
    <row r="21" spans="1:3" ht="24" thickBot="1" x14ac:dyDescent="0.3">
      <c r="A21" s="2"/>
      <c r="B21" s="30" t="s">
        <v>7</v>
      </c>
      <c r="C21" s="3"/>
    </row>
    <row r="22" spans="1:3" ht="15.75" customHeight="1" x14ac:dyDescent="0.25">
      <c r="A22" s="61" t="s">
        <v>8</v>
      </c>
      <c r="B22" s="61" t="s">
        <v>0</v>
      </c>
      <c r="C22" s="63" t="s">
        <v>68</v>
      </c>
    </row>
    <row r="23" spans="1:3" ht="28.5" customHeight="1" thickBot="1" x14ac:dyDescent="0.3">
      <c r="A23" s="62"/>
      <c r="B23" s="62"/>
      <c r="C23" s="64"/>
    </row>
    <row r="24" spans="1:3" ht="28.5" x14ac:dyDescent="0.25">
      <c r="A24" s="7" t="s">
        <v>1</v>
      </c>
      <c r="B24" s="8" t="s">
        <v>9</v>
      </c>
      <c r="C24" s="31">
        <v>400</v>
      </c>
    </row>
    <row r="25" spans="1:3" ht="28.5" x14ac:dyDescent="0.25">
      <c r="A25" s="7" t="s">
        <v>10</v>
      </c>
      <c r="B25" s="8" t="s">
        <v>11</v>
      </c>
      <c r="C25" s="31">
        <v>100</v>
      </c>
    </row>
    <row r="26" spans="1:3" ht="28.5" x14ac:dyDescent="0.25">
      <c r="A26" s="7" t="s">
        <v>12</v>
      </c>
      <c r="B26" s="8" t="s">
        <v>13</v>
      </c>
      <c r="C26" s="31">
        <v>30</v>
      </c>
    </row>
    <row r="27" spans="1:3" x14ac:dyDescent="0.25">
      <c r="A27" s="67" t="s">
        <v>14</v>
      </c>
      <c r="B27" s="67" t="s">
        <v>58</v>
      </c>
      <c r="C27" s="69">
        <v>350</v>
      </c>
    </row>
    <row r="28" spans="1:3" x14ac:dyDescent="0.25">
      <c r="A28" s="68"/>
      <c r="B28" s="68"/>
      <c r="C28" s="70"/>
    </row>
    <row r="29" spans="1:3" ht="28.5" x14ac:dyDescent="0.25">
      <c r="A29" s="7" t="s">
        <v>48</v>
      </c>
      <c r="B29" s="8" t="s">
        <v>15</v>
      </c>
      <c r="C29" s="31">
        <v>250</v>
      </c>
    </row>
    <row r="30" spans="1:3" hidden="1" x14ac:dyDescent="0.25">
      <c r="A30" s="7" t="s">
        <v>48</v>
      </c>
      <c r="B30" s="8" t="s">
        <v>16</v>
      </c>
      <c r="C30" s="31">
        <v>0</v>
      </c>
    </row>
    <row r="31" spans="1:3" ht="15.75" thickBot="1" x14ac:dyDescent="0.3">
      <c r="A31" s="7"/>
      <c r="B31" s="8"/>
      <c r="C31" s="31"/>
    </row>
    <row r="32" spans="1:3" ht="15" customHeight="1" x14ac:dyDescent="0.25">
      <c r="A32" s="55" t="s">
        <v>17</v>
      </c>
      <c r="B32" s="56"/>
      <c r="C32" s="65">
        <f>SUM(C24:C31)</f>
        <v>1130</v>
      </c>
    </row>
    <row r="33" spans="1:3" ht="15.75" customHeight="1" thickBot="1" x14ac:dyDescent="0.3">
      <c r="A33" s="57"/>
      <c r="B33" s="58"/>
      <c r="C33" s="66"/>
    </row>
    <row r="34" spans="1:3" ht="28.5" customHeight="1" x14ac:dyDescent="0.25">
      <c r="A34" s="51" t="s">
        <v>18</v>
      </c>
      <c r="B34" s="52"/>
      <c r="C34" s="59">
        <f>C17+C32</f>
        <v>26080</v>
      </c>
    </row>
    <row r="35" spans="1:3" ht="28.5" customHeight="1" thickBot="1" x14ac:dyDescent="0.3">
      <c r="A35" s="53"/>
      <c r="B35" s="54"/>
      <c r="C35" s="60"/>
    </row>
    <row r="36" spans="1:3" x14ac:dyDescent="0.25">
      <c r="A36" s="2"/>
      <c r="B36" s="4"/>
      <c r="C36" s="4"/>
    </row>
    <row r="37" spans="1:3" s="10" customFormat="1" ht="12.75" x14ac:dyDescent="0.2">
      <c r="A37" s="50" t="s">
        <v>19</v>
      </c>
      <c r="B37" s="50"/>
      <c r="C37" s="50"/>
    </row>
    <row r="38" spans="1:3" x14ac:dyDescent="0.25">
      <c r="A38" s="4"/>
      <c r="B38" s="4"/>
      <c r="C38" s="4"/>
    </row>
  </sheetData>
  <mergeCells count="20">
    <mergeCell ref="A1:C1"/>
    <mergeCell ref="C2:C3"/>
    <mergeCell ref="C17:C18"/>
    <mergeCell ref="A22:A23"/>
    <mergeCell ref="A2:A3"/>
    <mergeCell ref="B2:B3"/>
    <mergeCell ref="A12:A13"/>
    <mergeCell ref="B12:B13"/>
    <mergeCell ref="C12:C13"/>
    <mergeCell ref="A17:B18"/>
    <mergeCell ref="A37:C37"/>
    <mergeCell ref="A34:B35"/>
    <mergeCell ref="A32:B33"/>
    <mergeCell ref="C34:C35"/>
    <mergeCell ref="B22:B23"/>
    <mergeCell ref="C22:C23"/>
    <mergeCell ref="C32:C33"/>
    <mergeCell ref="A27:A28"/>
    <mergeCell ref="B27:B28"/>
    <mergeCell ref="C27:C28"/>
  </mergeCells>
  <pageMargins left="0.70866141732283472" right="0.70866141732283472" top="0.78740157480314965" bottom="0.78740157480314965" header="0.31496062992125984" footer="0.31496062992125984"/>
  <pageSetup paperSize="9" scale="9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8D9F-23D1-424F-B1B4-993C96D738D8}">
  <dimension ref="G1:G17"/>
  <sheetViews>
    <sheetView workbookViewId="0">
      <selection activeCell="G18" sqref="G18"/>
    </sheetView>
  </sheetViews>
  <sheetFormatPr defaultRowHeight="15" x14ac:dyDescent="0.25"/>
  <cols>
    <col min="7" max="7" width="26.42578125" style="32" customWidth="1"/>
  </cols>
  <sheetData>
    <row r="1" spans="7:7" x14ac:dyDescent="0.25">
      <c r="G1" s="33">
        <f>SUM(G2:G300)</f>
        <v>10849817.920000002</v>
      </c>
    </row>
    <row r="6" spans="7:7" x14ac:dyDescent="0.25">
      <c r="G6" s="32">
        <v>252973</v>
      </c>
    </row>
    <row r="7" spans="7:7" x14ac:dyDescent="0.25">
      <c r="G7" s="32">
        <v>1281214</v>
      </c>
    </row>
    <row r="8" spans="7:7" x14ac:dyDescent="0.25">
      <c r="G8" s="32">
        <v>486982</v>
      </c>
    </row>
    <row r="9" spans="7:7" x14ac:dyDescent="0.25">
      <c r="G9" s="32">
        <v>1035671</v>
      </c>
    </row>
    <row r="10" spans="7:7" x14ac:dyDescent="0.25">
      <c r="G10" s="32">
        <v>923860</v>
      </c>
    </row>
    <row r="11" spans="7:7" x14ac:dyDescent="0.25">
      <c r="G11" s="32">
        <v>253398</v>
      </c>
    </row>
    <row r="12" spans="7:7" x14ac:dyDescent="0.25">
      <c r="G12" s="32">
        <v>326701</v>
      </c>
    </row>
    <row r="13" spans="7:7" x14ac:dyDescent="0.25">
      <c r="G13" s="32">
        <v>57550</v>
      </c>
    </row>
    <row r="14" spans="7:7" x14ac:dyDescent="0.25">
      <c r="G14" s="32">
        <v>293213</v>
      </c>
    </row>
    <row r="15" spans="7:7" x14ac:dyDescent="0.25">
      <c r="G15" s="32">
        <v>427642</v>
      </c>
    </row>
    <row r="17" spans="7:7" x14ac:dyDescent="0.25">
      <c r="G17" s="32">
        <f>4920191*1.12</f>
        <v>5510613.9200000009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A2B4F-FD34-49C2-8097-30107822EA2B}">
  <sheetPr>
    <pageSetUpPr fitToPage="1"/>
  </sheetPr>
  <dimension ref="A1:C33"/>
  <sheetViews>
    <sheetView showGridLines="0" tabSelected="1" workbookViewId="0">
      <selection activeCell="D5" sqref="D5"/>
    </sheetView>
  </sheetViews>
  <sheetFormatPr defaultRowHeight="15" x14ac:dyDescent="0.25"/>
  <cols>
    <col min="1" max="1" width="17.140625" customWidth="1"/>
    <col min="2" max="2" width="58.85546875" customWidth="1"/>
    <col min="3" max="3" width="13.140625" customWidth="1"/>
  </cols>
  <sheetData>
    <row r="1" spans="1:3" ht="23.25" x14ac:dyDescent="0.25">
      <c r="A1" s="71" t="s">
        <v>55</v>
      </c>
      <c r="B1" s="71"/>
      <c r="C1" s="71"/>
    </row>
    <row r="2" spans="1:3" ht="23.25" thickBot="1" x14ac:dyDescent="0.3">
      <c r="A2" s="1"/>
    </row>
    <row r="3" spans="1:3" ht="23.25" thickBot="1" x14ac:dyDescent="0.3">
      <c r="A3" s="1"/>
    </row>
    <row r="4" spans="1:3" ht="15.75" customHeight="1" x14ac:dyDescent="0.25">
      <c r="A4" s="86" t="s">
        <v>21</v>
      </c>
      <c r="B4" s="88" t="s">
        <v>22</v>
      </c>
      <c r="C4" s="90" t="s">
        <v>66</v>
      </c>
    </row>
    <row r="5" spans="1:3" ht="31.5" customHeight="1" thickBot="1" x14ac:dyDescent="0.3">
      <c r="A5" s="87"/>
      <c r="B5" s="89"/>
      <c r="C5" s="91"/>
    </row>
    <row r="6" spans="1:3" x14ac:dyDescent="0.25">
      <c r="A6" s="13">
        <v>603</v>
      </c>
      <c r="B6" s="14" t="s">
        <v>51</v>
      </c>
      <c r="C6" s="15">
        <v>48000</v>
      </c>
    </row>
    <row r="7" spans="1:3" x14ac:dyDescent="0.25">
      <c r="A7" s="13">
        <v>603</v>
      </c>
      <c r="B7" s="16" t="s">
        <v>23</v>
      </c>
      <c r="C7" s="17">
        <v>3000</v>
      </c>
    </row>
    <row r="8" spans="1:3" x14ac:dyDescent="0.25">
      <c r="A8" s="13">
        <v>641</v>
      </c>
      <c r="B8" s="16" t="s">
        <v>24</v>
      </c>
      <c r="C8" s="18">
        <v>400</v>
      </c>
    </row>
    <row r="9" spans="1:3" x14ac:dyDescent="0.25">
      <c r="A9" s="13">
        <v>649</v>
      </c>
      <c r="B9" s="16" t="s">
        <v>25</v>
      </c>
      <c r="C9" s="18">
        <v>100</v>
      </c>
    </row>
    <row r="10" spans="1:3" x14ac:dyDescent="0.25">
      <c r="A10" s="13">
        <v>662</v>
      </c>
      <c r="B10" s="16" t="s">
        <v>26</v>
      </c>
      <c r="C10" s="18">
        <v>450</v>
      </c>
    </row>
    <row r="11" spans="1:3" ht="15.75" thickBot="1" x14ac:dyDescent="0.3">
      <c r="A11" s="19">
        <v>672</v>
      </c>
      <c r="B11" s="20" t="s">
        <v>27</v>
      </c>
      <c r="C11" s="21">
        <v>190</v>
      </c>
    </row>
    <row r="12" spans="1:3" ht="15.75" thickBot="1" x14ac:dyDescent="0.3">
      <c r="A12" s="11"/>
      <c r="B12" s="22" t="s">
        <v>28</v>
      </c>
      <c r="C12" s="24">
        <f>SUM(C6:C11)</f>
        <v>52140</v>
      </c>
    </row>
    <row r="13" spans="1:3" x14ac:dyDescent="0.25">
      <c r="A13" s="27">
        <v>501</v>
      </c>
      <c r="B13" s="29" t="s">
        <v>52</v>
      </c>
      <c r="C13" s="18">
        <v>155</v>
      </c>
    </row>
    <row r="14" spans="1:3" ht="15" customHeight="1" x14ac:dyDescent="0.25">
      <c r="A14" s="27">
        <v>502</v>
      </c>
      <c r="B14" s="16" t="s">
        <v>29</v>
      </c>
      <c r="C14" s="18">
        <v>30</v>
      </c>
    </row>
    <row r="15" spans="1:3" x14ac:dyDescent="0.25">
      <c r="A15" s="27">
        <v>511</v>
      </c>
      <c r="B15" s="16" t="s">
        <v>30</v>
      </c>
      <c r="C15" s="17">
        <v>24180</v>
      </c>
    </row>
    <row r="16" spans="1:3" x14ac:dyDescent="0.25">
      <c r="A16" s="27">
        <v>512</v>
      </c>
      <c r="B16" s="16" t="s">
        <v>31</v>
      </c>
      <c r="C16" s="18">
        <v>15</v>
      </c>
    </row>
    <row r="17" spans="1:3" x14ac:dyDescent="0.25">
      <c r="A17" s="27">
        <v>518</v>
      </c>
      <c r="B17" s="16" t="s">
        <v>32</v>
      </c>
      <c r="C17" s="17">
        <v>4200</v>
      </c>
    </row>
    <row r="18" spans="1:3" x14ac:dyDescent="0.25">
      <c r="A18" s="27">
        <v>521</v>
      </c>
      <c r="B18" s="16" t="s">
        <v>33</v>
      </c>
      <c r="C18" s="17">
        <v>5500</v>
      </c>
    </row>
    <row r="19" spans="1:3" x14ac:dyDescent="0.25">
      <c r="A19" s="27">
        <v>524</v>
      </c>
      <c r="B19" s="16" t="s">
        <v>34</v>
      </c>
      <c r="C19" s="17">
        <v>1870</v>
      </c>
    </row>
    <row r="20" spans="1:3" x14ac:dyDescent="0.25">
      <c r="A20" s="27">
        <v>527</v>
      </c>
      <c r="B20" s="16" t="s">
        <v>50</v>
      </c>
      <c r="C20" s="18">
        <v>28</v>
      </c>
    </row>
    <row r="21" spans="1:3" x14ac:dyDescent="0.25">
      <c r="A21" s="27">
        <v>538</v>
      </c>
      <c r="B21" s="16" t="s">
        <v>35</v>
      </c>
      <c r="C21" s="18">
        <v>30</v>
      </c>
    </row>
    <row r="22" spans="1:3" x14ac:dyDescent="0.25">
      <c r="A22" s="27">
        <v>549</v>
      </c>
      <c r="B22" s="16" t="s">
        <v>36</v>
      </c>
      <c r="C22" s="18">
        <v>260</v>
      </c>
    </row>
    <row r="23" spans="1:3" x14ac:dyDescent="0.25">
      <c r="A23" s="27">
        <v>551</v>
      </c>
      <c r="B23" s="16" t="s">
        <v>37</v>
      </c>
      <c r="C23" s="17">
        <v>10000</v>
      </c>
    </row>
    <row r="24" spans="1:3" x14ac:dyDescent="0.25">
      <c r="A24" s="27">
        <v>556</v>
      </c>
      <c r="B24" s="16" t="s">
        <v>38</v>
      </c>
      <c r="C24" s="17">
        <v>3000</v>
      </c>
    </row>
    <row r="25" spans="1:3" ht="15.75" thickBot="1" x14ac:dyDescent="0.3">
      <c r="A25" s="28">
        <v>558</v>
      </c>
      <c r="B25" s="20" t="s">
        <v>39</v>
      </c>
      <c r="C25" s="25">
        <v>60</v>
      </c>
    </row>
    <row r="26" spans="1:3" ht="15.75" thickBot="1" x14ac:dyDescent="0.3">
      <c r="A26" s="11"/>
      <c r="B26" s="22" t="s">
        <v>40</v>
      </c>
      <c r="C26" s="24">
        <f>SUM(C13:C25)</f>
        <v>49328</v>
      </c>
    </row>
    <row r="27" spans="1:3" x14ac:dyDescent="0.25">
      <c r="A27" s="27"/>
      <c r="B27" s="29" t="s">
        <v>41</v>
      </c>
      <c r="C27" s="17">
        <f>C12-C26</f>
        <v>2812</v>
      </c>
    </row>
    <row r="28" spans="1:3" ht="15.75" thickBot="1" x14ac:dyDescent="0.3">
      <c r="A28" s="28">
        <v>591</v>
      </c>
      <c r="B28" s="20" t="s">
        <v>65</v>
      </c>
      <c r="C28" s="25">
        <f>C27*19%</f>
        <v>534.28</v>
      </c>
    </row>
    <row r="29" spans="1:3" ht="15.75" thickBot="1" x14ac:dyDescent="0.3">
      <c r="A29" s="12"/>
      <c r="B29" s="23" t="s">
        <v>42</v>
      </c>
      <c r="C29" s="26">
        <f>C27-C28</f>
        <v>2277.7200000000003</v>
      </c>
    </row>
    <row r="30" spans="1:3" ht="15" customHeight="1" x14ac:dyDescent="0.25">
      <c r="A30" s="2"/>
      <c r="B30" s="2"/>
      <c r="C30" s="3"/>
    </row>
    <row r="31" spans="1:3" s="10" customFormat="1" ht="23.25" customHeight="1" x14ac:dyDescent="0.2">
      <c r="A31" s="85" t="s">
        <v>64</v>
      </c>
      <c r="B31" s="85"/>
      <c r="C31" s="9"/>
    </row>
    <row r="32" spans="1:3" ht="23.25" customHeight="1" x14ac:dyDescent="0.25">
      <c r="A32" s="85" t="s">
        <v>53</v>
      </c>
      <c r="B32" s="85"/>
    </row>
    <row r="33" spans="1:1" x14ac:dyDescent="0.25">
      <c r="A33" t="s">
        <v>54</v>
      </c>
    </row>
  </sheetData>
  <mergeCells count="6">
    <mergeCell ref="A32:B32"/>
    <mergeCell ref="A31:B31"/>
    <mergeCell ref="A1:C1"/>
    <mergeCell ref="A4:A5"/>
    <mergeCell ref="B4:B5"/>
    <mergeCell ref="C4:C5"/>
  </mergeCells>
  <pageMargins left="0.70866141732283472" right="0.70866141732283472" top="0.78740157480314965" bottom="0.78740157480314965" header="0.31496062992125984" footer="0.31496062992125984"/>
  <pageSetup paperSize="9" scale="9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plán oprav 2025</vt:lpstr>
      <vt:lpstr>List1</vt:lpstr>
      <vt:lpstr>Finanční plán 2025</vt:lpstr>
      <vt:lpstr>'Finanční plán 2025'!_Hlk138400938</vt:lpstr>
      <vt:lpstr>'plán oprav 2025'!_Hlk138400938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Vašourek Jaromír (MČ Brno-Nový Lískovec)</dc:creator>
  <cp:lastModifiedBy>Hlaváčková Markéta (MČ Brno-Nový Lískovec)</cp:lastModifiedBy>
  <cp:lastPrinted>2024-10-10T07:46:12Z</cp:lastPrinted>
  <dcterms:created xsi:type="dcterms:W3CDTF">2023-09-25T14:23:59Z</dcterms:created>
  <dcterms:modified xsi:type="dcterms:W3CDTF">2024-10-10T10:25:36Z</dcterms:modified>
</cp:coreProperties>
</file>